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45" windowWidth="15960" windowHeight="13740" tabRatio="729"/>
  </bookViews>
  <sheets>
    <sheet name="SYNTHESE 2010" sheetId="1" r:id="rId1"/>
    <sheet name="Aménagement" sheetId="2" r:id="rId2"/>
    <sheet name="Fourn. Administratives" sheetId="4" r:id="rId3"/>
    <sheet name="Entretien &amp; Fournitures" sheetId="6" r:id="rId4"/>
    <sheet name="Formation &amp; Création" sheetId="7" r:id="rId5"/>
    <sheet name="Petits matériels" sheetId="8" r:id="rId6"/>
    <sheet name="SALON" sheetId="3" r:id="rId7"/>
    <sheet name="RSI" sheetId="10" r:id="rId8"/>
  </sheets>
  <calcPr calcId="144525"/>
</workbook>
</file>

<file path=xl/calcChain.xml><?xml version="1.0" encoding="utf-8"?>
<calcChain xmlns="http://schemas.openxmlformats.org/spreadsheetml/2006/main">
  <c r="C14" i="1" l="1"/>
  <c r="F14" i="1"/>
  <c r="D34" i="3"/>
  <c r="E14" i="1"/>
  <c r="C11" i="1" l="1"/>
  <c r="K11" i="1" s="1"/>
  <c r="D16" i="3"/>
  <c r="D10" i="1"/>
  <c r="I15" i="1"/>
  <c r="D14" i="1"/>
  <c r="B14" i="1"/>
  <c r="D25" i="3"/>
  <c r="D20" i="3"/>
  <c r="C13" i="1"/>
  <c r="K13" i="1" s="1"/>
  <c r="C12" i="1"/>
  <c r="D11" i="3"/>
  <c r="J10" i="1"/>
  <c r="J16" i="1" s="1"/>
  <c r="I10" i="1"/>
  <c r="H10" i="1"/>
  <c r="H16" i="1" s="1"/>
  <c r="G10" i="1"/>
  <c r="G16" i="1" s="1"/>
  <c r="F10" i="1"/>
  <c r="F16" i="1" s="1"/>
  <c r="E10" i="1"/>
  <c r="E16" i="1" s="1"/>
  <c r="C8" i="1"/>
  <c r="D9" i="8"/>
  <c r="C7" i="1"/>
  <c r="D8" i="7"/>
  <c r="D6" i="1"/>
  <c r="D7" i="6"/>
  <c r="C4" i="1"/>
  <c r="D13" i="2"/>
  <c r="D5" i="2"/>
  <c r="D10" i="2" s="1"/>
  <c r="B4" i="1" s="1"/>
  <c r="K4" i="1" s="1"/>
  <c r="D5" i="4"/>
  <c r="B5" i="1" s="1"/>
  <c r="K5" i="1" s="1"/>
  <c r="D4" i="6"/>
  <c r="D5" i="6" s="1"/>
  <c r="B6" i="1" s="1"/>
  <c r="K6" i="1" s="1"/>
  <c r="D5" i="7"/>
  <c r="B7" i="1" s="1"/>
  <c r="D5" i="8"/>
  <c r="D7" i="8" s="1"/>
  <c r="B8" i="1" s="1"/>
  <c r="K8" i="1" s="1"/>
  <c r="D5" i="10"/>
  <c r="C16" i="1" l="1"/>
  <c r="I16" i="1"/>
  <c r="K14" i="1"/>
  <c r="B16" i="1"/>
  <c r="K12" i="1"/>
  <c r="K10" i="1"/>
  <c r="K15" i="1"/>
  <c r="D16" i="1"/>
  <c r="K7" i="1"/>
  <c r="K16" i="1" l="1"/>
  <c r="L16" i="1" s="1"/>
</calcChain>
</file>

<file path=xl/comments1.xml><?xml version="1.0" encoding="utf-8"?>
<comments xmlns="http://schemas.openxmlformats.org/spreadsheetml/2006/main">
  <authors>
    <author>Author</author>
  </authors>
  <commentList>
    <comment ref="C8" authorId="0">
      <text>
        <r>
          <rPr>
            <sz val="9"/>
            <color indexed="9"/>
            <rFont val="Tahoma Bold"/>
          </rPr>
          <t>Filets de nuits, Capes à teintures, Coton, Lingettes désinfectants</t>
        </r>
      </text>
    </comment>
  </commentList>
</comments>
</file>

<file path=xl/sharedStrings.xml><?xml version="1.0" encoding="utf-8"?>
<sst xmlns="http://schemas.openxmlformats.org/spreadsheetml/2006/main" count="193" uniqueCount="80">
  <si>
    <t>Petits Matériels</t>
  </si>
  <si>
    <t>Téléphone</t>
  </si>
  <si>
    <t>TOTAL</t>
  </si>
  <si>
    <t>Date</t>
  </si>
  <si>
    <t>Fournisseurs</t>
  </si>
  <si>
    <t>Détails</t>
  </si>
  <si>
    <t>Montant</t>
  </si>
  <si>
    <t>Règlement</t>
  </si>
  <si>
    <t>Brico dépôt</t>
  </si>
  <si>
    <t>Peinture</t>
  </si>
  <si>
    <t>CHQ Allianz</t>
  </si>
  <si>
    <t>Espace culturel</t>
  </si>
  <si>
    <t>Déco peinture</t>
  </si>
  <si>
    <t>Conforama bdx</t>
  </si>
  <si>
    <t>Salle d'attente</t>
  </si>
  <si>
    <t>Brico Leclerc</t>
  </si>
  <si>
    <t>Etagères</t>
  </si>
  <si>
    <t>Mimizan discount</t>
  </si>
  <si>
    <t>SériGraf'</t>
  </si>
  <si>
    <t>Cartes Fidélités + Panneau</t>
  </si>
  <si>
    <t>Peintures</t>
  </si>
  <si>
    <t>Réfrigérateur</t>
  </si>
  <si>
    <t>Assurance</t>
  </si>
  <si>
    <t>Fournisseur</t>
  </si>
  <si>
    <t>Multi Risque</t>
  </si>
  <si>
    <t>PLVT</t>
  </si>
  <si>
    <t>EDF</t>
  </si>
  <si>
    <t>LOYER</t>
  </si>
  <si>
    <t>MAI</t>
  </si>
  <si>
    <t>CHQ CEAPC Perso</t>
  </si>
  <si>
    <t>Cartouches</t>
  </si>
  <si>
    <t>Entretien &amp; Fournitures</t>
  </si>
  <si>
    <t>Partenaire Coiffure</t>
  </si>
  <si>
    <t>Gants latex 100</t>
  </si>
  <si>
    <t>CHQ</t>
  </si>
  <si>
    <t>Tec Ge Coop</t>
  </si>
  <si>
    <t>Stage Gestion</t>
  </si>
  <si>
    <t>Chambre des Métiers</t>
  </si>
  <si>
    <t>Frais de dossiers</t>
  </si>
  <si>
    <t>Chambre des Commerces</t>
  </si>
  <si>
    <t>Orange</t>
  </si>
  <si>
    <t>Tél salon</t>
  </si>
  <si>
    <t xml:space="preserve">CB Perso </t>
  </si>
  <si>
    <t>Serviettes</t>
  </si>
  <si>
    <t>Aspirateur</t>
  </si>
  <si>
    <t>Mimizan Cosmétics</t>
  </si>
  <si>
    <t>Fournitures</t>
  </si>
  <si>
    <t>CB CEAPC Perso</t>
  </si>
  <si>
    <t>France Telecom</t>
  </si>
  <si>
    <t>Abt du 15/04 au 16/05</t>
  </si>
  <si>
    <t>Abt du 16/06 au 15/07</t>
  </si>
  <si>
    <t>PLVT (+133,78)</t>
  </si>
  <si>
    <t>AVRIL</t>
  </si>
  <si>
    <t>Machine et sèche linge</t>
  </si>
  <si>
    <t>Aménagement</t>
  </si>
  <si>
    <t>JUIN</t>
  </si>
  <si>
    <t>AOUT</t>
  </si>
  <si>
    <t>JUILLET</t>
  </si>
  <si>
    <t>SEPTEMBRE</t>
  </si>
  <si>
    <t>AMENAGEMENT</t>
  </si>
  <si>
    <t>Fourn. Admistratives</t>
  </si>
  <si>
    <t>FOURNITURES ADMINISTRATIVES</t>
  </si>
  <si>
    <t>ENTRETIEN &amp; FOURNITURES</t>
  </si>
  <si>
    <t>FORMATION &amp; CREATION DU SALON</t>
  </si>
  <si>
    <t>Formation &amp; Création</t>
  </si>
  <si>
    <t>PETITS MATERIELS</t>
  </si>
  <si>
    <t>SALON</t>
  </si>
  <si>
    <t>OCTOBRE</t>
  </si>
  <si>
    <t>NOVEMBRE</t>
  </si>
  <si>
    <t>DÉCEMBRE</t>
  </si>
  <si>
    <t>Salon</t>
  </si>
  <si>
    <t>Eaux &amp; Assainissement</t>
  </si>
  <si>
    <t>Loyer</t>
  </si>
  <si>
    <t>RSI</t>
  </si>
  <si>
    <t>SYNTHESE - Frais Généraux</t>
  </si>
  <si>
    <t>3 TRIM 2010</t>
  </si>
  <si>
    <t>Eaux &amp; assainissement</t>
  </si>
  <si>
    <t>CC Pays d'Albret</t>
  </si>
  <si>
    <t>05/2010 à 12/2010</t>
  </si>
  <si>
    <t>Frais Installation Ligne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</si>
</sst>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/mm/yy"/>
    <numFmt numFmtId="165" formatCode="dd/mm/yy\ hh:mm"/>
    <numFmt numFmtId="166" formatCode="#,##0.00\ ;&quot;-&quot;#,##0.00\ "/>
    <numFmt numFmtId="167" formatCode="d\ mmm\ yyyy"/>
    <numFmt numFmtId="168" formatCode="#,##0.00_ ;[Red]\-#,##0.00\ "/>
  </numFmts>
  <fonts count="21">
    <font>
      <sz val="11"/>
      <color indexed="8"/>
      <name val="Helvetica Neue"/>
    </font>
    <font>
      <sz val="11"/>
      <color indexed="9"/>
      <name val="Helvetica Neue"/>
    </font>
    <font>
      <sz val="12"/>
      <color indexed="9"/>
      <name val="Arial"/>
    </font>
    <font>
      <sz val="11"/>
      <color indexed="9"/>
      <name val="Arial"/>
    </font>
    <font>
      <b/>
      <sz val="12"/>
      <color indexed="9"/>
      <name val="Lucida Grande"/>
    </font>
    <font>
      <sz val="9"/>
      <color indexed="9"/>
      <name val="Tahoma Bold"/>
    </font>
    <font>
      <b/>
      <sz val="12"/>
      <color indexed="9"/>
      <name val="Arial Bold"/>
    </font>
    <font>
      <sz val="11"/>
      <color indexed="9"/>
      <name val="Arial"/>
      <family val="2"/>
    </font>
    <font>
      <b/>
      <sz val="12"/>
      <color indexed="9"/>
      <name val="Arial"/>
      <family val="2"/>
    </font>
    <font>
      <b/>
      <sz val="14"/>
      <color rgb="FFFF0000"/>
      <name val="Arial Bold"/>
    </font>
    <font>
      <sz val="12"/>
      <color indexed="9"/>
      <name val="Arial"/>
      <family val="2"/>
    </font>
    <font>
      <sz val="12"/>
      <color theme="3"/>
      <name val="Arial"/>
      <family val="2"/>
    </font>
    <font>
      <b/>
      <sz val="12"/>
      <color rgb="FF00B050"/>
      <name val="Arial Bold"/>
    </font>
    <font>
      <b/>
      <sz val="11"/>
      <color rgb="FF00B050"/>
      <name val="Helvetica Neue"/>
    </font>
    <font>
      <b/>
      <sz val="11"/>
      <color theme="5" tint="-0.249977111117893"/>
      <name val="Helvetica Neue"/>
    </font>
    <font>
      <sz val="12"/>
      <color theme="3" tint="-0.499984740745262"/>
      <name val="Arial"/>
      <family val="2"/>
    </font>
    <font>
      <b/>
      <sz val="12"/>
      <color theme="6" tint="-0.249977111117893"/>
      <name val="Helvetica Neue"/>
    </font>
    <font>
      <b/>
      <i/>
      <sz val="12"/>
      <color theme="3"/>
      <name val="Arial"/>
      <family val="2"/>
    </font>
    <font>
      <sz val="12"/>
      <color indexed="9"/>
      <name val="Helvetica Neue"/>
    </font>
    <font>
      <b/>
      <sz val="13"/>
      <color theme="6" tint="-0.249977111117893"/>
      <name val="Arial Bold"/>
    </font>
    <font>
      <b/>
      <sz val="13"/>
      <color theme="6" tint="-0.249977111117893"/>
      <name val="Lucida Grande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</fills>
  <borders count="5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/>
      <right/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58">
    <xf numFmtId="0" fontId="0" fillId="0" borderId="0" xfId="0" applyAlignment="1"/>
    <xf numFmtId="0" fontId="1" fillId="0" borderId="0" xfId="0" applyNumberFormat="1" applyFont="1" applyAlignment="1">
      <alignment vertical="top"/>
    </xf>
    <xf numFmtId="0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165" fontId="3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center"/>
    </xf>
    <xf numFmtId="0" fontId="3" fillId="3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167" fontId="3" fillId="2" borderId="1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horizontal="center" vertical="center"/>
    </xf>
    <xf numFmtId="49" fontId="6" fillId="2" borderId="1" xfId="0" quotePrefix="1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vertical="center"/>
    </xf>
    <xf numFmtId="0" fontId="4" fillId="2" borderId="1" xfId="0" quotePrefix="1" applyNumberFormat="1" applyFont="1" applyFill="1" applyBorder="1" applyAlignment="1">
      <alignment horizontal="center" vertical="center"/>
    </xf>
    <xf numFmtId="0" fontId="8" fillId="2" borderId="1" xfId="0" quotePrefix="1" applyNumberFormat="1" applyFont="1" applyFill="1" applyBorder="1" applyAlignment="1">
      <alignment horizontal="center" vertical="center"/>
    </xf>
    <xf numFmtId="0" fontId="9" fillId="2" borderId="3" xfId="0" applyNumberFormat="1" applyFont="1" applyFill="1" applyBorder="1" applyAlignment="1">
      <alignment vertical="center" wrapText="1"/>
    </xf>
    <xf numFmtId="0" fontId="10" fillId="2" borderId="1" xfId="0" applyNumberFormat="1" applyFont="1" applyFill="1" applyBorder="1" applyAlignment="1">
      <alignment horizontal="left" vertical="center" wrapText="1"/>
    </xf>
    <xf numFmtId="0" fontId="6" fillId="2" borderId="1" xfId="0" quotePrefix="1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vertical="center"/>
    </xf>
    <xf numFmtId="0" fontId="10" fillId="2" borderId="1" xfId="0" applyNumberFormat="1" applyFont="1" applyFill="1" applyBorder="1" applyAlignment="1">
      <alignment vertical="center"/>
    </xf>
    <xf numFmtId="0" fontId="11" fillId="2" borderId="1" xfId="0" applyNumberFormat="1" applyFont="1" applyFill="1" applyBorder="1" applyAlignment="1">
      <alignment horizontal="left" vertical="center" wrapText="1"/>
    </xf>
    <xf numFmtId="4" fontId="1" fillId="0" borderId="0" xfId="0" applyNumberFormat="1" applyFont="1" applyAlignment="1">
      <alignment vertical="top"/>
    </xf>
    <xf numFmtId="168" fontId="3" fillId="2" borderId="1" xfId="0" applyNumberFormat="1" applyFont="1" applyFill="1" applyBorder="1" applyAlignment="1">
      <alignment vertical="center"/>
    </xf>
    <xf numFmtId="168" fontId="3" fillId="3" borderId="1" xfId="0" applyNumberFormat="1" applyFont="1" applyFill="1" applyBorder="1" applyAlignment="1"/>
    <xf numFmtId="168" fontId="4" fillId="2" borderId="1" xfId="0" applyNumberFormat="1" applyFont="1" applyFill="1" applyBorder="1" applyAlignment="1">
      <alignment horizontal="right" vertical="center"/>
    </xf>
    <xf numFmtId="0" fontId="12" fillId="2" borderId="1" xfId="0" applyNumberFormat="1" applyFont="1" applyFill="1" applyBorder="1" applyAlignment="1">
      <alignment horizontal="left" vertical="center" wrapText="1"/>
    </xf>
    <xf numFmtId="0" fontId="13" fillId="0" borderId="0" xfId="0" applyNumberFormat="1" applyFont="1" applyAlignment="1">
      <alignment horizontal="center" vertical="top"/>
    </xf>
    <xf numFmtId="164" fontId="10" fillId="2" borderId="1" xfId="0" applyNumberFormat="1" applyFont="1" applyFill="1" applyBorder="1" applyAlignment="1">
      <alignment vertical="center"/>
    </xf>
    <xf numFmtId="0" fontId="10" fillId="2" borderId="1" xfId="0" applyNumberFormat="1" applyFont="1" applyFill="1" applyBorder="1" applyAlignment="1"/>
    <xf numFmtId="166" fontId="10" fillId="2" borderId="1" xfId="0" applyNumberFormat="1" applyFont="1" applyFill="1" applyBorder="1" applyAlignment="1">
      <alignment vertical="center"/>
    </xf>
    <xf numFmtId="0" fontId="15" fillId="2" borderId="1" xfId="0" applyNumberFormat="1" applyFont="1" applyFill="1" applyBorder="1" applyAlignment="1">
      <alignment horizontal="right" vertical="center" wrapText="1"/>
    </xf>
    <xf numFmtId="0" fontId="17" fillId="2" borderId="1" xfId="0" applyNumberFormat="1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right" vertical="center"/>
    </xf>
    <xf numFmtId="168" fontId="10" fillId="2" borderId="1" xfId="0" applyNumberFormat="1" applyFont="1" applyFill="1" applyBorder="1" applyAlignment="1">
      <alignment vertical="center"/>
    </xf>
    <xf numFmtId="168" fontId="13" fillId="0" borderId="0" xfId="0" applyNumberFormat="1" applyFont="1" applyAlignment="1">
      <alignment horizontal="right" vertical="top"/>
    </xf>
    <xf numFmtId="168" fontId="12" fillId="2" borderId="1" xfId="0" applyNumberFormat="1" applyFont="1" applyFill="1" applyBorder="1" applyAlignment="1">
      <alignment vertical="center"/>
    </xf>
    <xf numFmtId="168" fontId="14" fillId="0" borderId="0" xfId="0" applyNumberFormat="1" applyFont="1" applyAlignment="1">
      <alignment horizontal="right" vertical="top"/>
    </xf>
    <xf numFmtId="164" fontId="10" fillId="2" borderId="0" xfId="0" applyNumberFormat="1" applyFont="1" applyFill="1" applyBorder="1" applyAlignment="1">
      <alignment vertical="center"/>
    </xf>
    <xf numFmtId="0" fontId="10" fillId="2" borderId="0" xfId="0" applyNumberFormat="1" applyFont="1" applyFill="1" applyBorder="1" applyAlignment="1">
      <alignment vertical="center"/>
    </xf>
    <xf numFmtId="0" fontId="18" fillId="0" borderId="0" xfId="0" applyNumberFormat="1" applyFont="1" applyAlignment="1">
      <alignment vertical="top"/>
    </xf>
    <xf numFmtId="0" fontId="10" fillId="2" borderId="1" xfId="0" applyNumberFormat="1" applyFont="1" applyFill="1" applyBorder="1" applyAlignment="1">
      <alignment horizontal="left" vertical="center"/>
    </xf>
    <xf numFmtId="0" fontId="9" fillId="2" borderId="2" xfId="0" applyNumberFormat="1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horizontal="center" vertical="center"/>
    </xf>
    <xf numFmtId="0" fontId="19" fillId="2" borderId="1" xfId="0" quotePrefix="1" applyNumberFormat="1" applyFont="1" applyFill="1" applyBorder="1" applyAlignment="1">
      <alignment horizontal="center" vertical="center"/>
    </xf>
    <xf numFmtId="0" fontId="19" fillId="2" borderId="1" xfId="0" applyNumberFormat="1" applyFont="1" applyFill="1" applyBorder="1" applyAlignment="1">
      <alignment horizontal="center" vertical="center"/>
    </xf>
    <xf numFmtId="0" fontId="20" fillId="2" borderId="1" xfId="0" quotePrefix="1" applyNumberFormat="1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center" vertical="center"/>
    </xf>
    <xf numFmtId="0" fontId="16" fillId="0" borderId="3" xfId="0" quotePrefix="1" applyNumberFormat="1" applyFont="1" applyBorder="1" applyAlignment="1">
      <alignment horizontal="center" vertical="center"/>
    </xf>
    <xf numFmtId="0" fontId="16" fillId="0" borderId="4" xfId="0" quotePrefix="1" applyNumberFormat="1" applyFont="1" applyBorder="1" applyAlignment="1">
      <alignment horizontal="center" vertical="center"/>
    </xf>
    <xf numFmtId="0" fontId="10" fillId="2" borderId="0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FFFFFF"/>
      <rgbColor rgb="00C0C0C0"/>
      <rgbColor rgb="00FFFFFF"/>
      <rgbColor rgb="00C0C0C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6"/>
  <sheetViews>
    <sheetView tabSelected="1" workbookViewId="0">
      <selection activeCell="C15" sqref="C15"/>
    </sheetView>
  </sheetViews>
  <sheetFormatPr baseColWidth="10" defaultRowHeight="20.100000000000001" customHeight="1"/>
  <cols>
    <col min="1" max="1" width="21.5" style="1" customWidth="1"/>
    <col min="2" max="6" width="10.25" style="1" customWidth="1"/>
    <col min="7" max="7" width="13.875" style="1" bestFit="1" customWidth="1"/>
    <col min="8" max="8" width="11.25" style="1" bestFit="1" customWidth="1"/>
    <col min="9" max="10" width="12.875" style="1" bestFit="1" customWidth="1"/>
    <col min="11" max="255" width="10.25" style="1" customWidth="1"/>
    <col min="256" max="256" width="10.25" customWidth="1"/>
  </cols>
  <sheetData>
    <row r="1" spans="1:12" ht="18">
      <c r="A1" s="49" t="s">
        <v>74</v>
      </c>
      <c r="B1" s="23"/>
      <c r="C1" s="23"/>
      <c r="D1" s="23"/>
      <c r="E1" s="23"/>
      <c r="F1" s="23"/>
      <c r="G1" s="23"/>
      <c r="H1" s="23"/>
      <c r="I1" s="23"/>
      <c r="J1" s="23"/>
    </row>
    <row r="2" spans="1:12" ht="15">
      <c r="A2" s="2"/>
      <c r="B2" s="3"/>
      <c r="C2" s="3"/>
      <c r="D2" s="3"/>
      <c r="E2" s="3"/>
      <c r="F2" s="3"/>
      <c r="G2" s="3"/>
      <c r="H2" s="3"/>
      <c r="I2" s="3"/>
      <c r="J2" s="3"/>
    </row>
    <row r="3" spans="1:12" ht="15" customHeight="1">
      <c r="A3" s="24"/>
      <c r="B3" s="25" t="s">
        <v>52</v>
      </c>
      <c r="C3" s="22" t="s">
        <v>28</v>
      </c>
      <c r="D3" s="22" t="s">
        <v>55</v>
      </c>
      <c r="E3" s="22" t="s">
        <v>57</v>
      </c>
      <c r="F3" s="22" t="s">
        <v>56</v>
      </c>
      <c r="G3" s="22" t="s">
        <v>58</v>
      </c>
      <c r="H3" s="22" t="s">
        <v>67</v>
      </c>
      <c r="I3" s="22" t="s">
        <v>68</v>
      </c>
      <c r="J3" s="22" t="s">
        <v>69</v>
      </c>
      <c r="K3" s="34" t="s">
        <v>2</v>
      </c>
    </row>
    <row r="4" spans="1:12" ht="15" customHeight="1">
      <c r="A4" s="28" t="s">
        <v>54</v>
      </c>
      <c r="B4" s="41">
        <f>Aménagement!D10</f>
        <v>985.63</v>
      </c>
      <c r="C4" s="41">
        <f>Aménagement!D13</f>
        <v>210.35</v>
      </c>
      <c r="D4" s="41"/>
      <c r="E4" s="41"/>
      <c r="F4" s="41"/>
      <c r="G4" s="41"/>
      <c r="H4" s="41"/>
      <c r="I4" s="41"/>
      <c r="J4" s="41"/>
      <c r="K4" s="42">
        <f>SUM(B4:J4)</f>
        <v>1195.98</v>
      </c>
    </row>
    <row r="5" spans="1:12" ht="15" customHeight="1">
      <c r="A5" s="28" t="s">
        <v>60</v>
      </c>
      <c r="B5" s="41">
        <f>'Fourn. Administratives'!D5</f>
        <v>39.99</v>
      </c>
      <c r="C5" s="41"/>
      <c r="D5" s="41"/>
      <c r="E5" s="41"/>
      <c r="F5" s="41"/>
      <c r="G5" s="41"/>
      <c r="H5" s="41"/>
      <c r="I5" s="41"/>
      <c r="J5" s="41"/>
      <c r="K5" s="42">
        <f>SUM(B5:J5)</f>
        <v>39.99</v>
      </c>
    </row>
    <row r="6" spans="1:12" ht="15" customHeight="1">
      <c r="A6" s="28" t="s">
        <v>31</v>
      </c>
      <c r="B6" s="41">
        <f>'Entretien &amp; Fournitures'!D5</f>
        <v>7.0564</v>
      </c>
      <c r="C6" s="41"/>
      <c r="D6" s="41">
        <f>'Entretien &amp; Fournitures'!D7</f>
        <v>7.99</v>
      </c>
      <c r="E6" s="41"/>
      <c r="F6" s="41"/>
      <c r="G6" s="41"/>
      <c r="H6" s="41"/>
      <c r="I6" s="41"/>
      <c r="J6" s="41"/>
      <c r="K6" s="42">
        <f>SUM(B6:J6)</f>
        <v>15.0464</v>
      </c>
    </row>
    <row r="7" spans="1:12" ht="15" customHeight="1">
      <c r="A7" s="28" t="s">
        <v>64</v>
      </c>
      <c r="B7" s="41">
        <f>'Formation &amp; Création'!D5</f>
        <v>40</v>
      </c>
      <c r="C7" s="41">
        <f>'Formation &amp; Création'!D8</f>
        <v>253.19</v>
      </c>
      <c r="D7" s="41"/>
      <c r="E7" s="41"/>
      <c r="F7" s="41"/>
      <c r="G7" s="41"/>
      <c r="H7" s="41"/>
      <c r="I7" s="41"/>
      <c r="J7" s="41"/>
      <c r="K7" s="42">
        <f>SUM(B7:J7)</f>
        <v>293.19</v>
      </c>
    </row>
    <row r="8" spans="1:12" ht="15" customHeight="1">
      <c r="A8" s="28" t="s">
        <v>0</v>
      </c>
      <c r="B8" s="41">
        <f>'Petits matériels'!D7</f>
        <v>207.40824000000001</v>
      </c>
      <c r="C8" s="41">
        <f>'Petits matériels'!D9</f>
        <v>39.380000000000003</v>
      </c>
      <c r="D8" s="41"/>
      <c r="E8" s="41"/>
      <c r="F8" s="41"/>
      <c r="G8" s="41"/>
      <c r="H8" s="41"/>
      <c r="I8" s="41"/>
      <c r="J8" s="41"/>
      <c r="K8" s="42">
        <f>SUM(B8:J8)</f>
        <v>246.78824</v>
      </c>
    </row>
    <row r="9" spans="1:12" ht="15" customHeight="1">
      <c r="A9" s="39" t="s">
        <v>70</v>
      </c>
      <c r="B9" s="41"/>
      <c r="C9" s="41"/>
      <c r="D9" s="41"/>
      <c r="E9" s="41"/>
      <c r="F9" s="41"/>
      <c r="G9" s="41"/>
      <c r="H9" s="41"/>
      <c r="I9" s="41"/>
      <c r="J9" s="41"/>
      <c r="K9" s="42"/>
    </row>
    <row r="10" spans="1:12" ht="15" customHeight="1">
      <c r="A10" s="38" t="s">
        <v>22</v>
      </c>
      <c r="B10" s="41"/>
      <c r="C10" s="41"/>
      <c r="D10" s="41">
        <f>SALON!D4</f>
        <v>90.41</v>
      </c>
      <c r="E10" s="41">
        <f>SALON!D5</f>
        <v>29.83</v>
      </c>
      <c r="F10" s="41">
        <f>SALON!D6</f>
        <v>29.83</v>
      </c>
      <c r="G10" s="41">
        <f>SALON!D7</f>
        <v>29.83</v>
      </c>
      <c r="H10" s="41">
        <f>SALON!D8</f>
        <v>29.83</v>
      </c>
      <c r="I10" s="41">
        <f>SALON!D9</f>
        <v>29.83</v>
      </c>
      <c r="J10" s="41">
        <f>SALON!D10</f>
        <v>29.83</v>
      </c>
      <c r="K10" s="42">
        <f t="shared" ref="K10:K15" si="0">SUM(B10:J10)</f>
        <v>269.38999999999993</v>
      </c>
    </row>
    <row r="11" spans="1:12" ht="15" customHeight="1">
      <c r="A11" s="38" t="s">
        <v>71</v>
      </c>
      <c r="B11" s="41"/>
      <c r="C11" s="41">
        <f>SALON!D14</f>
        <v>162.47999999999999</v>
      </c>
      <c r="D11" s="41"/>
      <c r="E11" s="41"/>
      <c r="F11" s="41"/>
      <c r="G11" s="41"/>
      <c r="H11" s="41"/>
      <c r="I11" s="41"/>
      <c r="J11" s="41"/>
      <c r="K11" s="42">
        <f t="shared" si="0"/>
        <v>162.47999999999999</v>
      </c>
    </row>
    <row r="12" spans="1:12" ht="15" customHeight="1">
      <c r="A12" s="38" t="s">
        <v>26</v>
      </c>
      <c r="B12" s="41"/>
      <c r="C12" s="41">
        <f>+SALON!D18</f>
        <v>14.63</v>
      </c>
      <c r="D12" s="41"/>
      <c r="E12" s="41"/>
      <c r="F12" s="41"/>
      <c r="G12" s="41"/>
      <c r="H12" s="41"/>
      <c r="I12" s="41"/>
      <c r="J12" s="41"/>
      <c r="K12" s="42">
        <f t="shared" si="0"/>
        <v>14.63</v>
      </c>
    </row>
    <row r="13" spans="1:12" ht="15" customHeight="1">
      <c r="A13" s="38" t="s">
        <v>72</v>
      </c>
      <c r="B13" s="41"/>
      <c r="C13" s="41">
        <f>SALON!D23</f>
        <v>300</v>
      </c>
      <c r="D13" s="41"/>
      <c r="E13" s="41"/>
      <c r="F13" s="41"/>
      <c r="G13" s="41"/>
      <c r="H13" s="41"/>
      <c r="I13" s="41"/>
      <c r="J13" s="41"/>
      <c r="K13" s="42">
        <f t="shared" si="0"/>
        <v>300</v>
      </c>
    </row>
    <row r="14" spans="1:12" ht="15" customHeight="1">
      <c r="A14" s="38" t="s">
        <v>1</v>
      </c>
      <c r="B14" s="41">
        <f>+SALON!D28</f>
        <v>22.81</v>
      </c>
      <c r="C14" s="41">
        <f>SALON!D29</f>
        <v>86.75</v>
      </c>
      <c r="D14" s="41">
        <f>+SALON!D30</f>
        <v>47.04</v>
      </c>
      <c r="E14" s="41">
        <f>SALON!D31</f>
        <v>39.82</v>
      </c>
      <c r="F14" s="41">
        <f>SALON!D32</f>
        <v>42.97</v>
      </c>
      <c r="G14" s="41"/>
      <c r="H14" s="41"/>
      <c r="I14" s="41"/>
      <c r="J14" s="41"/>
      <c r="K14" s="42">
        <f t="shared" si="0"/>
        <v>239.39</v>
      </c>
    </row>
    <row r="15" spans="1:12" ht="15" customHeight="1">
      <c r="A15" s="28" t="s">
        <v>73</v>
      </c>
      <c r="B15" s="41"/>
      <c r="C15" s="41"/>
      <c r="D15" s="41"/>
      <c r="E15" s="41"/>
      <c r="F15" s="41"/>
      <c r="G15" s="41"/>
      <c r="H15" s="41"/>
      <c r="I15" s="41">
        <f>+RSI!D4</f>
        <v>896</v>
      </c>
      <c r="J15" s="41"/>
      <c r="K15" s="42">
        <f t="shared" si="0"/>
        <v>896</v>
      </c>
    </row>
    <row r="16" spans="1:12" ht="15" customHeight="1">
      <c r="A16" s="33" t="s">
        <v>2</v>
      </c>
      <c r="B16" s="43">
        <f>SUM(B4:B15)</f>
        <v>1302.8946399999998</v>
      </c>
      <c r="C16" s="43">
        <f t="shared" ref="C16:J16" si="1">SUM(C4:C15)</f>
        <v>1066.78</v>
      </c>
      <c r="D16" s="43">
        <f t="shared" si="1"/>
        <v>145.44</v>
      </c>
      <c r="E16" s="43">
        <f t="shared" si="1"/>
        <v>69.650000000000006</v>
      </c>
      <c r="F16" s="43">
        <f t="shared" si="1"/>
        <v>72.8</v>
      </c>
      <c r="G16" s="43">
        <f t="shared" si="1"/>
        <v>29.83</v>
      </c>
      <c r="H16" s="43">
        <f t="shared" si="1"/>
        <v>29.83</v>
      </c>
      <c r="I16" s="43">
        <f t="shared" si="1"/>
        <v>925.83</v>
      </c>
      <c r="J16" s="43">
        <f t="shared" si="1"/>
        <v>29.83</v>
      </c>
      <c r="K16" s="44">
        <f>SUM(B16:J16)</f>
        <v>3672.8846399999998</v>
      </c>
      <c r="L16" s="29">
        <f>(SUM(K4:K15)-K16)</f>
        <v>4.5474735088646412E-13</v>
      </c>
    </row>
  </sheetData>
  <pageMargins left="0.70000004768371582" right="0.70000004768371582" top="0.75" bottom="0.75" header="0.30000001192092896" footer="0.30000001192092896"/>
  <pageSetup paperSize="9" orientation="landscape" useFirstPageNumber="1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3"/>
  <sheetViews>
    <sheetView workbookViewId="0">
      <selection sqref="A1:E1"/>
    </sheetView>
  </sheetViews>
  <sheetFormatPr baseColWidth="10" defaultRowHeight="20.100000000000001" customHeight="1"/>
  <cols>
    <col min="1" max="1" width="7.875" style="1" bestFit="1" customWidth="1"/>
    <col min="2" max="2" width="15" style="1" bestFit="1" customWidth="1"/>
    <col min="3" max="3" width="23.25" style="1" customWidth="1"/>
    <col min="4" max="4" width="10.75" style="1" customWidth="1"/>
    <col min="5" max="5" width="14" style="1" customWidth="1"/>
    <col min="6" max="256" width="10.25" style="1" customWidth="1"/>
  </cols>
  <sheetData>
    <row r="1" spans="1:5" ht="22.5" customHeight="1">
      <c r="A1" s="51" t="s">
        <v>59</v>
      </c>
      <c r="B1" s="52"/>
      <c r="C1" s="52"/>
      <c r="D1" s="52"/>
      <c r="E1" s="52"/>
    </row>
    <row r="2" spans="1:5" ht="15.95" customHeight="1">
      <c r="A2" s="17" t="s">
        <v>3</v>
      </c>
      <c r="B2" s="17" t="s">
        <v>4</v>
      </c>
      <c r="C2" s="17" t="s">
        <v>5</v>
      </c>
      <c r="D2" s="17" t="s">
        <v>6</v>
      </c>
      <c r="E2" s="17" t="s">
        <v>7</v>
      </c>
    </row>
    <row r="3" spans="1:5" ht="15.95" customHeight="1">
      <c r="A3" s="5">
        <v>40285</v>
      </c>
      <c r="B3" s="6" t="s">
        <v>8</v>
      </c>
      <c r="C3" s="6" t="s">
        <v>9</v>
      </c>
      <c r="D3" s="7">
        <v>147.85</v>
      </c>
      <c r="E3" s="6" t="s">
        <v>10</v>
      </c>
    </row>
    <row r="4" spans="1:5" ht="15.95" customHeight="1">
      <c r="A4" s="5">
        <v>40285</v>
      </c>
      <c r="B4" s="6" t="s">
        <v>11</v>
      </c>
      <c r="C4" s="6" t="s">
        <v>12</v>
      </c>
      <c r="D4" s="7">
        <v>22.2</v>
      </c>
      <c r="E4" s="6" t="s">
        <v>10</v>
      </c>
    </row>
    <row r="5" spans="1:5" ht="15.95" customHeight="1">
      <c r="A5" s="5">
        <v>40289</v>
      </c>
      <c r="B5" s="6" t="s">
        <v>13</v>
      </c>
      <c r="C5" s="6" t="s">
        <v>14</v>
      </c>
      <c r="D5" s="7">
        <f>35+35+29.95</f>
        <v>99.95</v>
      </c>
      <c r="E5" s="6" t="s">
        <v>10</v>
      </c>
    </row>
    <row r="6" spans="1:5" ht="15.95" customHeight="1">
      <c r="A6" s="5">
        <v>40294</v>
      </c>
      <c r="B6" s="6" t="s">
        <v>15</v>
      </c>
      <c r="C6" s="6" t="s">
        <v>16</v>
      </c>
      <c r="D6" s="7">
        <v>29.37</v>
      </c>
      <c r="E6" s="6" t="s">
        <v>10</v>
      </c>
    </row>
    <row r="7" spans="1:5" ht="15.95" customHeight="1">
      <c r="A7" s="5">
        <v>40295</v>
      </c>
      <c r="B7" s="6" t="s">
        <v>17</v>
      </c>
      <c r="C7" s="20" t="s">
        <v>53</v>
      </c>
      <c r="D7" s="7">
        <v>570</v>
      </c>
      <c r="E7" s="6" t="s">
        <v>10</v>
      </c>
    </row>
    <row r="8" spans="1:5" ht="15.95" customHeight="1">
      <c r="A8" s="5">
        <v>40297</v>
      </c>
      <c r="B8" s="6" t="s">
        <v>8</v>
      </c>
      <c r="C8" s="6" t="s">
        <v>9</v>
      </c>
      <c r="D8" s="7">
        <v>42.85</v>
      </c>
      <c r="E8" s="6" t="s">
        <v>10</v>
      </c>
    </row>
    <row r="9" spans="1:5" ht="15.95" customHeight="1">
      <c r="A9" s="5">
        <v>40298</v>
      </c>
      <c r="B9" s="6" t="s">
        <v>18</v>
      </c>
      <c r="C9" s="6" t="s">
        <v>19</v>
      </c>
      <c r="D9" s="7">
        <v>221.26</v>
      </c>
      <c r="E9" s="6" t="s">
        <v>10</v>
      </c>
    </row>
    <row r="10" spans="1:5" ht="15.95" customHeight="1">
      <c r="A10" s="8"/>
      <c r="B10" s="17" t="s">
        <v>2</v>
      </c>
      <c r="C10" s="18" t="s">
        <v>52</v>
      </c>
      <c r="D10" s="19">
        <f>SUM(D4:D9)</f>
        <v>985.63</v>
      </c>
      <c r="E10" s="6"/>
    </row>
    <row r="11" spans="1:5" ht="15.95" customHeight="1">
      <c r="A11" s="5">
        <v>40302</v>
      </c>
      <c r="B11" s="3" t="s">
        <v>8</v>
      </c>
      <c r="C11" s="9" t="s">
        <v>20</v>
      </c>
      <c r="D11" s="4">
        <v>51.35</v>
      </c>
      <c r="E11" s="6" t="s">
        <v>10</v>
      </c>
    </row>
    <row r="12" spans="1:5" ht="15.95" customHeight="1">
      <c r="A12" s="5">
        <v>40308</v>
      </c>
      <c r="B12" s="6" t="s">
        <v>17</v>
      </c>
      <c r="C12" s="6" t="s">
        <v>21</v>
      </c>
      <c r="D12" s="10">
        <v>159</v>
      </c>
      <c r="E12" s="6" t="s">
        <v>10</v>
      </c>
    </row>
    <row r="13" spans="1:5" ht="15.95" customHeight="1">
      <c r="A13" s="8"/>
      <c r="B13" s="17" t="s">
        <v>2</v>
      </c>
      <c r="C13" s="18" t="s">
        <v>28</v>
      </c>
      <c r="D13" s="19">
        <f>SUM(D11:D12)</f>
        <v>210.35</v>
      </c>
    </row>
  </sheetData>
  <mergeCells count="1">
    <mergeCell ref="A1:E1"/>
  </mergeCells>
  <pageMargins left="0.70000004768371582" right="0.70000004768371582" top="0.75" bottom="0.75" header="0.30000001192092896" footer="0.30000001192092896"/>
  <pageSetup paperSize="9" orientation="portrait" useFirstPageNumber="1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"/>
  <sheetViews>
    <sheetView showGridLines="0" workbookViewId="0">
      <selection sqref="A1:E1"/>
    </sheetView>
  </sheetViews>
  <sheetFormatPr baseColWidth="10" defaultRowHeight="20.100000000000001" customHeight="1"/>
  <cols>
    <col min="1" max="1" width="12.75" style="1" customWidth="1"/>
    <col min="2" max="2" width="14.625" style="1" customWidth="1"/>
    <col min="3" max="5" width="10.75" style="1" customWidth="1"/>
    <col min="6" max="256" width="10.25" style="1" customWidth="1"/>
  </cols>
  <sheetData>
    <row r="1" spans="1:5" ht="22.5" customHeight="1">
      <c r="A1" s="53" t="s">
        <v>61</v>
      </c>
      <c r="B1" s="54"/>
      <c r="C1" s="54"/>
      <c r="D1" s="54"/>
      <c r="E1" s="54"/>
    </row>
    <row r="2" spans="1:5" ht="15" customHeight="1">
      <c r="A2" s="6"/>
      <c r="B2" s="6"/>
      <c r="C2" s="6"/>
      <c r="D2" s="6"/>
      <c r="E2" s="6"/>
    </row>
    <row r="3" spans="1:5" ht="15" customHeight="1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</row>
    <row r="4" spans="1:5" ht="15" customHeight="1">
      <c r="A4" s="5">
        <v>40289</v>
      </c>
      <c r="B4" s="6" t="s">
        <v>13</v>
      </c>
      <c r="C4" s="6" t="s">
        <v>30</v>
      </c>
      <c r="D4" s="7">
        <v>39.99</v>
      </c>
      <c r="E4" s="6" t="s">
        <v>10</v>
      </c>
    </row>
    <row r="5" spans="1:5" ht="15" customHeight="1">
      <c r="A5" s="6"/>
      <c r="B5" s="11" t="s">
        <v>2</v>
      </c>
      <c r="C5" s="21" t="s">
        <v>52</v>
      </c>
      <c r="D5" s="12">
        <f>SUM(D4)</f>
        <v>39.99</v>
      </c>
      <c r="E5" s="6"/>
    </row>
    <row r="6" spans="1:5" ht="15" customHeight="1">
      <c r="A6" s="6"/>
      <c r="B6" s="6"/>
      <c r="C6" s="6"/>
      <c r="D6" s="6"/>
      <c r="E6" s="6"/>
    </row>
    <row r="7" spans="1:5" ht="15" customHeight="1">
      <c r="A7" s="6"/>
      <c r="B7" s="6"/>
      <c r="C7" s="6"/>
      <c r="D7" s="6"/>
      <c r="E7" s="6"/>
    </row>
    <row r="8" spans="1:5" ht="15" customHeight="1">
      <c r="A8" s="6"/>
      <c r="B8" s="6"/>
      <c r="C8" s="6"/>
      <c r="D8" s="6"/>
      <c r="E8" s="6"/>
    </row>
    <row r="9" spans="1:5" ht="15" customHeight="1">
      <c r="A9" s="6"/>
      <c r="B9" s="6"/>
      <c r="C9" s="6"/>
      <c r="D9" s="6"/>
      <c r="E9" s="6"/>
    </row>
    <row r="10" spans="1:5" ht="15" customHeight="1">
      <c r="A10" s="6"/>
      <c r="B10" s="6"/>
      <c r="C10" s="6"/>
      <c r="D10" s="6"/>
      <c r="E10" s="6"/>
    </row>
  </sheetData>
  <mergeCells count="1">
    <mergeCell ref="A1:E1"/>
  </mergeCells>
  <pageMargins left="0.70000004768371582" right="0.70000004768371582" top="0.75" bottom="0.75" header="0.30000001192092896" footer="0.30000001192092896"/>
  <pageSetup paperSize="0" orientation="portrait" useFirstPageNumber="1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"/>
  <sheetViews>
    <sheetView showGridLines="0" workbookViewId="0">
      <selection sqref="A1:E1"/>
    </sheetView>
  </sheetViews>
  <sheetFormatPr baseColWidth="10" defaultRowHeight="20.100000000000001" customHeight="1"/>
  <cols>
    <col min="1" max="1" width="10.75" style="1" customWidth="1"/>
    <col min="2" max="2" width="17.875" style="1" customWidth="1"/>
    <col min="3" max="3" width="14.25" style="1" customWidth="1"/>
    <col min="4" max="5" width="10.75" style="1" customWidth="1"/>
    <col min="6" max="256" width="10.25" style="1" customWidth="1"/>
  </cols>
  <sheetData>
    <row r="1" spans="1:5" ht="22.5" customHeight="1">
      <c r="A1" s="53" t="s">
        <v>62</v>
      </c>
      <c r="B1" s="54"/>
      <c r="C1" s="54"/>
      <c r="D1" s="54"/>
      <c r="E1" s="54"/>
    </row>
    <row r="2" spans="1:5" ht="15" customHeight="1">
      <c r="A2" s="6"/>
      <c r="B2" s="6"/>
      <c r="C2" s="6"/>
      <c r="D2" s="6"/>
      <c r="E2" s="6"/>
    </row>
    <row r="3" spans="1:5" ht="15" customHeight="1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</row>
    <row r="4" spans="1:5" ht="15" customHeight="1">
      <c r="A4" s="5">
        <v>40287</v>
      </c>
      <c r="B4" s="6" t="s">
        <v>32</v>
      </c>
      <c r="C4" s="6" t="s">
        <v>33</v>
      </c>
      <c r="D4" s="30">
        <f>5.9*1.196</f>
        <v>7.0564</v>
      </c>
      <c r="E4" s="6" t="s">
        <v>10</v>
      </c>
    </row>
    <row r="5" spans="1:5" ht="15" customHeight="1">
      <c r="A5" s="6"/>
      <c r="B5" s="11" t="s">
        <v>2</v>
      </c>
      <c r="C5" s="21" t="s">
        <v>52</v>
      </c>
      <c r="D5" s="32">
        <f>SUM(D4)</f>
        <v>7.0564</v>
      </c>
      <c r="E5" s="6"/>
    </row>
    <row r="6" spans="1:5" ht="15" customHeight="1">
      <c r="A6" s="5">
        <v>40357</v>
      </c>
      <c r="B6" s="13" t="s">
        <v>32</v>
      </c>
      <c r="C6" s="13" t="s">
        <v>33</v>
      </c>
      <c r="D6" s="31">
        <v>7.99</v>
      </c>
      <c r="E6" s="13" t="s">
        <v>34</v>
      </c>
    </row>
    <row r="7" spans="1:5" ht="15" customHeight="1">
      <c r="A7" s="6"/>
      <c r="B7" s="11" t="s">
        <v>2</v>
      </c>
      <c r="C7" s="21" t="s">
        <v>55</v>
      </c>
      <c r="D7" s="32">
        <f>SUM(D6)</f>
        <v>7.99</v>
      </c>
      <c r="E7" s="6"/>
    </row>
    <row r="8" spans="1:5" ht="15" customHeight="1">
      <c r="A8" s="6"/>
      <c r="B8" s="6"/>
      <c r="C8" s="6"/>
      <c r="D8" s="6"/>
      <c r="E8" s="6"/>
    </row>
    <row r="9" spans="1:5" ht="15" customHeight="1">
      <c r="A9" s="6"/>
      <c r="B9" s="6"/>
      <c r="C9" s="6"/>
      <c r="D9" s="6"/>
      <c r="E9" s="6"/>
    </row>
    <row r="10" spans="1:5" ht="15" customHeight="1">
      <c r="A10" s="6"/>
      <c r="B10" s="6"/>
      <c r="C10" s="6"/>
      <c r="D10" s="6"/>
      <c r="E10" s="6"/>
    </row>
  </sheetData>
  <mergeCells count="1">
    <mergeCell ref="A1:E1"/>
  </mergeCells>
  <pageMargins left="0.70000004768371582" right="0.70000004768371582" top="0.75" bottom="0.75" header="0.30000001192092896" footer="0.30000001192092896"/>
  <pageSetup paperSize="0" orientation="portrait" useFirstPageNumber="1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"/>
  <sheetViews>
    <sheetView showGridLines="0" workbookViewId="0">
      <selection sqref="A1:E1"/>
    </sheetView>
  </sheetViews>
  <sheetFormatPr baseColWidth="10" defaultRowHeight="20.100000000000001" customHeight="1"/>
  <cols>
    <col min="1" max="1" width="7.875" style="1" bestFit="1" customWidth="1"/>
    <col min="2" max="2" width="19.25" style="1" customWidth="1"/>
    <col min="3" max="3" width="12.875" style="1" customWidth="1"/>
    <col min="4" max="4" width="10.75" style="1" customWidth="1"/>
    <col min="5" max="5" width="17.5" style="1" customWidth="1"/>
    <col min="6" max="256" width="10.25" style="1" customWidth="1"/>
  </cols>
  <sheetData>
    <row r="1" spans="1:5" ht="22.5" customHeight="1">
      <c r="A1" s="53" t="s">
        <v>63</v>
      </c>
      <c r="B1" s="54"/>
      <c r="C1" s="54"/>
      <c r="D1" s="54"/>
      <c r="E1" s="54"/>
    </row>
    <row r="2" spans="1:5" ht="15" customHeight="1">
      <c r="A2" s="6"/>
      <c r="B2" s="6"/>
      <c r="C2" s="6"/>
      <c r="D2" s="6"/>
      <c r="E2" s="6"/>
    </row>
    <row r="3" spans="1:5" ht="15" customHeight="1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</row>
    <row r="4" spans="1:5" ht="15" customHeight="1">
      <c r="A4" s="5">
        <v>40294</v>
      </c>
      <c r="B4" s="6" t="s">
        <v>35</v>
      </c>
      <c r="C4" s="6" t="s">
        <v>36</v>
      </c>
      <c r="D4" s="7">
        <v>40</v>
      </c>
      <c r="E4" s="6" t="s">
        <v>10</v>
      </c>
    </row>
    <row r="5" spans="1:5" ht="15" customHeight="1">
      <c r="A5" s="6"/>
      <c r="B5" s="11" t="s">
        <v>2</v>
      </c>
      <c r="C5" s="21" t="s">
        <v>52</v>
      </c>
      <c r="D5" s="12">
        <f>SUM(D4)</f>
        <v>40</v>
      </c>
      <c r="E5" s="6"/>
    </row>
    <row r="6" spans="1:5" ht="15" customHeight="1">
      <c r="A6" s="5">
        <v>40329</v>
      </c>
      <c r="B6" s="6" t="s">
        <v>37</v>
      </c>
      <c r="C6" s="6" t="s">
        <v>38</v>
      </c>
      <c r="D6" s="7">
        <v>191</v>
      </c>
      <c r="E6" s="6" t="s">
        <v>29</v>
      </c>
    </row>
    <row r="7" spans="1:5" ht="15" customHeight="1">
      <c r="A7" s="5">
        <v>40329</v>
      </c>
      <c r="B7" s="6" t="s">
        <v>39</v>
      </c>
      <c r="C7" s="6" t="s">
        <v>38</v>
      </c>
      <c r="D7" s="7">
        <v>62.19</v>
      </c>
      <c r="E7" s="6" t="s">
        <v>29</v>
      </c>
    </row>
    <row r="8" spans="1:5" ht="15" customHeight="1">
      <c r="A8" s="6"/>
      <c r="B8" s="11" t="s">
        <v>2</v>
      </c>
      <c r="C8" s="21" t="s">
        <v>28</v>
      </c>
      <c r="D8" s="12">
        <f>SUM(D6:D7)</f>
        <v>253.19</v>
      </c>
      <c r="E8" s="6"/>
    </row>
    <row r="9" spans="1:5" ht="15" customHeight="1">
      <c r="A9" s="6"/>
      <c r="B9" s="6"/>
      <c r="C9" s="6"/>
      <c r="D9" s="7"/>
      <c r="E9" s="6"/>
    </row>
    <row r="10" spans="1:5" ht="15" customHeight="1">
      <c r="A10" s="6"/>
      <c r="B10" s="6"/>
      <c r="C10" s="6"/>
      <c r="D10" s="7"/>
      <c r="E10" s="6"/>
    </row>
  </sheetData>
  <mergeCells count="1">
    <mergeCell ref="A1:E1"/>
  </mergeCells>
  <pageMargins left="0.70000004768371582" right="0.70000004768371582" top="0.75" bottom="0.75" header="0.30000001192092896" footer="0.30000001192092896"/>
  <pageSetup paperSize="0" orientation="portrait" useFirstPageNumber="1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10"/>
  <sheetViews>
    <sheetView showGridLines="0" workbookViewId="0">
      <selection sqref="A1:E1"/>
    </sheetView>
  </sheetViews>
  <sheetFormatPr baseColWidth="10" defaultRowHeight="20.100000000000001" customHeight="1"/>
  <cols>
    <col min="1" max="1" width="15" style="1" customWidth="1"/>
    <col min="2" max="2" width="17.875" style="1" customWidth="1"/>
    <col min="3" max="3" width="14.625" style="1" customWidth="1"/>
    <col min="4" max="4" width="10.75" style="1" customWidth="1"/>
    <col min="5" max="5" width="15.75" style="1" bestFit="1" customWidth="1"/>
    <col min="6" max="256" width="10.25" style="1" customWidth="1"/>
  </cols>
  <sheetData>
    <row r="1" spans="1:5" ht="22.5" customHeight="1">
      <c r="A1" s="53" t="s">
        <v>65</v>
      </c>
      <c r="B1" s="54"/>
      <c r="C1" s="54"/>
      <c r="D1" s="54"/>
      <c r="E1" s="54"/>
    </row>
    <row r="2" spans="1:5" ht="15" customHeight="1">
      <c r="A2" s="6"/>
      <c r="B2" s="6"/>
      <c r="C2" s="6"/>
      <c r="D2" s="6"/>
      <c r="E2" s="6"/>
    </row>
    <row r="3" spans="1:5" ht="15" customHeight="1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</row>
    <row r="4" spans="1:5" ht="15" customHeight="1">
      <c r="A4" s="35">
        <v>40274</v>
      </c>
      <c r="B4" s="27" t="s">
        <v>40</v>
      </c>
      <c r="C4" s="27" t="s">
        <v>41</v>
      </c>
      <c r="D4" s="26">
        <v>24.9</v>
      </c>
      <c r="E4" s="27" t="s">
        <v>42</v>
      </c>
    </row>
    <row r="5" spans="1:5" ht="15" customHeight="1">
      <c r="A5" s="35">
        <v>40287</v>
      </c>
      <c r="B5" s="27" t="s">
        <v>32</v>
      </c>
      <c r="C5" s="27" t="s">
        <v>43</v>
      </c>
      <c r="D5" s="26">
        <f>(59.2+43.24)*1.196</f>
        <v>122.51823999999999</v>
      </c>
      <c r="E5" s="27" t="s">
        <v>10</v>
      </c>
    </row>
    <row r="6" spans="1:5" ht="15" customHeight="1">
      <c r="A6" s="35">
        <v>40289</v>
      </c>
      <c r="B6" s="27" t="s">
        <v>13</v>
      </c>
      <c r="C6" s="27" t="s">
        <v>44</v>
      </c>
      <c r="D6" s="26">
        <v>59.99</v>
      </c>
      <c r="E6" s="27" t="s">
        <v>10</v>
      </c>
    </row>
    <row r="7" spans="1:5" ht="15" customHeight="1">
      <c r="A7" s="27"/>
      <c r="B7" s="11" t="s">
        <v>2</v>
      </c>
      <c r="C7" s="21" t="s">
        <v>52</v>
      </c>
      <c r="D7" s="12">
        <f>SUM(D4:D6)</f>
        <v>207.40824000000001</v>
      </c>
      <c r="E7" s="27"/>
    </row>
    <row r="8" spans="1:5" ht="15" customHeight="1">
      <c r="A8" s="35">
        <v>40315</v>
      </c>
      <c r="B8" s="27" t="s">
        <v>45</v>
      </c>
      <c r="C8" s="27" t="s">
        <v>46</v>
      </c>
      <c r="D8" s="27">
        <v>39.380000000000003</v>
      </c>
      <c r="E8" s="27" t="s">
        <v>47</v>
      </c>
    </row>
    <row r="9" spans="1:5" ht="15" customHeight="1">
      <c r="A9" s="36"/>
      <c r="B9" s="11" t="s">
        <v>2</v>
      </c>
      <c r="C9" s="21" t="s">
        <v>28</v>
      </c>
      <c r="D9" s="12">
        <f>SUM(D8)</f>
        <v>39.380000000000003</v>
      </c>
      <c r="E9" s="36"/>
    </row>
    <row r="10" spans="1:5" ht="15" customHeight="1">
      <c r="A10" s="14"/>
      <c r="B10" s="14"/>
      <c r="C10" s="14"/>
      <c r="D10" s="14"/>
      <c r="E10" s="14"/>
    </row>
  </sheetData>
  <mergeCells count="1">
    <mergeCell ref="A1:E1"/>
  </mergeCells>
  <pageMargins left="0.70000004768371582" right="0.70000004768371582" top="0.75" bottom="0.75" header="0.30000001192092896" footer="0.30000001192092896"/>
  <pageSetup paperSize="0" orientation="portrait" useFirstPageNumber="1" horizontalDpi="0" verticalDpi="0" copies="0"/>
  <headerFooter alignWithMargins="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4"/>
  <sheetViews>
    <sheetView topLeftCell="A13" workbookViewId="0">
      <selection activeCell="B30" sqref="B30"/>
    </sheetView>
  </sheetViews>
  <sheetFormatPr baseColWidth="10" defaultRowHeight="20.100000000000001" customHeight="1"/>
  <cols>
    <col min="1" max="1" width="10.75" style="1" customWidth="1"/>
    <col min="2" max="2" width="15" style="1" customWidth="1"/>
    <col min="3" max="3" width="18.625" style="1" bestFit="1" customWidth="1"/>
    <col min="4" max="4" width="10.75" style="1" customWidth="1"/>
    <col min="5" max="5" width="19" style="1" bestFit="1" customWidth="1"/>
    <col min="6" max="6" width="8.875" style="1" bestFit="1" customWidth="1"/>
    <col min="7" max="256" width="10.25" style="1" customWidth="1"/>
  </cols>
  <sheetData>
    <row r="1" spans="1:6" ht="22.5" customHeight="1">
      <c r="A1" s="56" t="s">
        <v>66</v>
      </c>
      <c r="B1" s="56"/>
      <c r="C1" s="56"/>
      <c r="D1" s="56"/>
      <c r="E1" s="56"/>
      <c r="F1" s="47"/>
    </row>
    <row r="2" spans="1:6" ht="20.25" customHeight="1">
      <c r="A2" s="55" t="s">
        <v>22</v>
      </c>
      <c r="B2" s="55"/>
      <c r="C2" s="55"/>
      <c r="D2" s="55"/>
      <c r="E2" s="55"/>
      <c r="F2" s="47"/>
    </row>
    <row r="3" spans="1:6" ht="15.75" customHeight="1">
      <c r="A3" s="11" t="s">
        <v>3</v>
      </c>
      <c r="B3" s="11" t="s">
        <v>23</v>
      </c>
      <c r="C3" s="11" t="s">
        <v>5</v>
      </c>
      <c r="D3" s="11" t="s">
        <v>6</v>
      </c>
      <c r="E3" s="11" t="s">
        <v>7</v>
      </c>
      <c r="F3" s="47"/>
    </row>
    <row r="4" spans="1:6" ht="15.75" customHeight="1">
      <c r="A4" s="35">
        <v>40334</v>
      </c>
      <c r="B4" s="27" t="s">
        <v>22</v>
      </c>
      <c r="C4" s="27" t="s">
        <v>24</v>
      </c>
      <c r="D4" s="26">
        <v>90.41</v>
      </c>
      <c r="E4" s="27" t="s">
        <v>25</v>
      </c>
      <c r="F4" s="47"/>
    </row>
    <row r="5" spans="1:6" ht="15.75" customHeight="1">
      <c r="A5" s="35">
        <v>40364</v>
      </c>
      <c r="B5" s="27" t="s">
        <v>22</v>
      </c>
      <c r="C5" s="27" t="s">
        <v>24</v>
      </c>
      <c r="D5" s="26">
        <v>29.83</v>
      </c>
      <c r="E5" s="27" t="s">
        <v>25</v>
      </c>
      <c r="F5" s="47"/>
    </row>
    <row r="6" spans="1:6" ht="15.75" customHeight="1">
      <c r="A6" s="35">
        <v>40395</v>
      </c>
      <c r="B6" s="27" t="s">
        <v>22</v>
      </c>
      <c r="C6" s="27" t="s">
        <v>24</v>
      </c>
      <c r="D6" s="26">
        <v>29.83</v>
      </c>
      <c r="E6" s="27" t="s">
        <v>25</v>
      </c>
      <c r="F6" s="47"/>
    </row>
    <row r="7" spans="1:6" ht="15.75" customHeight="1">
      <c r="A7" s="35">
        <v>40426</v>
      </c>
      <c r="B7" s="27" t="s">
        <v>22</v>
      </c>
      <c r="C7" s="27" t="s">
        <v>24</v>
      </c>
      <c r="D7" s="26">
        <v>29.83</v>
      </c>
      <c r="E7" s="27" t="s">
        <v>25</v>
      </c>
      <c r="F7" s="47"/>
    </row>
    <row r="8" spans="1:6" ht="15.75" customHeight="1">
      <c r="A8" s="35">
        <v>40456</v>
      </c>
      <c r="B8" s="27" t="s">
        <v>22</v>
      </c>
      <c r="C8" s="27" t="s">
        <v>24</v>
      </c>
      <c r="D8" s="26">
        <v>29.83</v>
      </c>
      <c r="E8" s="27" t="s">
        <v>25</v>
      </c>
      <c r="F8" s="47"/>
    </row>
    <row r="9" spans="1:6" ht="15.75" customHeight="1">
      <c r="A9" s="35">
        <v>40487</v>
      </c>
      <c r="B9" s="27" t="s">
        <v>22</v>
      </c>
      <c r="C9" s="27" t="s">
        <v>24</v>
      </c>
      <c r="D9" s="26">
        <v>29.83</v>
      </c>
      <c r="E9" s="27" t="s">
        <v>25</v>
      </c>
      <c r="F9" s="47"/>
    </row>
    <row r="10" spans="1:6" ht="15.75" customHeight="1">
      <c r="A10" s="35">
        <v>40517</v>
      </c>
      <c r="B10" s="27" t="s">
        <v>22</v>
      </c>
      <c r="C10" s="27" t="s">
        <v>24</v>
      </c>
      <c r="D10" s="26">
        <v>29.83</v>
      </c>
      <c r="E10" s="27" t="s">
        <v>25</v>
      </c>
      <c r="F10" s="47"/>
    </row>
    <row r="11" spans="1:6" ht="15.75" customHeight="1">
      <c r="A11" s="11"/>
      <c r="B11" s="11"/>
      <c r="C11" s="11" t="s">
        <v>2</v>
      </c>
      <c r="D11" s="40">
        <f>SUM(D4:D10)</f>
        <v>269.38999999999993</v>
      </c>
      <c r="E11" s="11"/>
      <c r="F11" s="47"/>
    </row>
    <row r="12" spans="1:6" ht="15.75" customHeight="1">
      <c r="A12" s="11"/>
      <c r="B12" s="11"/>
      <c r="C12" s="11"/>
      <c r="D12" s="40"/>
      <c r="E12" s="11"/>
      <c r="F12" s="47"/>
    </row>
    <row r="13" spans="1:6" ht="15.75" customHeight="1">
      <c r="A13" s="55" t="s">
        <v>76</v>
      </c>
      <c r="B13" s="55"/>
      <c r="C13" s="55"/>
      <c r="D13" s="55"/>
      <c r="E13" s="55"/>
      <c r="F13" s="47"/>
    </row>
    <row r="14" spans="1:6" ht="15.75" customHeight="1">
      <c r="A14" s="35">
        <v>40302</v>
      </c>
      <c r="B14" s="27" t="s">
        <v>77</v>
      </c>
      <c r="C14" s="27" t="s">
        <v>78</v>
      </c>
      <c r="D14" s="26">
        <v>162.47999999999999</v>
      </c>
      <c r="E14" s="11"/>
      <c r="F14" s="47"/>
    </row>
    <row r="15" spans="1:6" ht="15.75" customHeight="1">
      <c r="A15" s="35"/>
      <c r="B15" s="27"/>
      <c r="C15" s="27"/>
      <c r="D15" s="26"/>
      <c r="E15" s="11"/>
      <c r="F15" s="47"/>
    </row>
    <row r="16" spans="1:6" ht="15.75" customHeight="1">
      <c r="A16" s="11"/>
      <c r="B16" s="11"/>
      <c r="C16" s="11" t="s">
        <v>2</v>
      </c>
      <c r="D16" s="40">
        <f>SUM(D14:D15)</f>
        <v>162.47999999999999</v>
      </c>
      <c r="E16" s="11"/>
      <c r="F16" s="47"/>
    </row>
    <row r="17" spans="1:6" ht="15.75" customHeight="1">
      <c r="A17" s="55" t="s">
        <v>26</v>
      </c>
      <c r="B17" s="55"/>
      <c r="C17" s="55"/>
      <c r="D17" s="55"/>
      <c r="E17" s="55"/>
      <c r="F17" s="47"/>
    </row>
    <row r="18" spans="1:6" ht="15.75" customHeight="1">
      <c r="A18" s="35">
        <v>40318</v>
      </c>
      <c r="B18" s="27" t="s">
        <v>26</v>
      </c>
      <c r="C18" s="27"/>
      <c r="D18" s="37">
        <v>14.63</v>
      </c>
      <c r="E18" s="27" t="s">
        <v>25</v>
      </c>
      <c r="F18" s="47"/>
    </row>
    <row r="19" spans="1:6" ht="15.75" customHeight="1">
      <c r="A19" s="35"/>
      <c r="B19" s="27"/>
      <c r="C19" s="27"/>
      <c r="D19" s="37"/>
      <c r="E19" s="27"/>
      <c r="F19" s="47"/>
    </row>
    <row r="20" spans="1:6" ht="15.75" customHeight="1">
      <c r="A20" s="35"/>
      <c r="B20" s="27"/>
      <c r="C20" s="11" t="s">
        <v>2</v>
      </c>
      <c r="D20" s="40">
        <f>SUM(D18:D19)</f>
        <v>14.63</v>
      </c>
      <c r="E20" s="27"/>
      <c r="F20" s="47"/>
    </row>
    <row r="21" spans="1:6" ht="15.75" customHeight="1">
      <c r="A21" s="35"/>
      <c r="B21" s="27"/>
      <c r="C21" s="27"/>
      <c r="D21" s="37"/>
      <c r="E21" s="27"/>
      <c r="F21" s="47"/>
    </row>
    <row r="22" spans="1:6" ht="15.75" customHeight="1">
      <c r="A22" s="55" t="s">
        <v>72</v>
      </c>
      <c r="B22" s="55"/>
      <c r="C22" s="55"/>
      <c r="D22" s="55"/>
      <c r="E22" s="55"/>
      <c r="F22" s="47"/>
    </row>
    <row r="23" spans="1:6" ht="15.75" customHeight="1">
      <c r="A23" s="35">
        <v>40299</v>
      </c>
      <c r="B23" s="27" t="s">
        <v>27</v>
      </c>
      <c r="C23" s="27"/>
      <c r="D23" s="37">
        <v>300</v>
      </c>
      <c r="E23" s="27" t="s">
        <v>29</v>
      </c>
      <c r="F23" s="47"/>
    </row>
    <row r="24" spans="1:6" ht="15.75" customHeight="1">
      <c r="A24" s="45"/>
      <c r="B24" s="46"/>
      <c r="C24" s="27"/>
      <c r="D24" s="37"/>
      <c r="E24" s="46"/>
      <c r="F24" s="47"/>
    </row>
    <row r="25" spans="1:6" ht="15.75" customHeight="1">
      <c r="A25" s="47"/>
      <c r="B25" s="47"/>
      <c r="C25" s="11" t="s">
        <v>2</v>
      </c>
      <c r="D25" s="40">
        <f>SUM(D23:D24)</f>
        <v>300</v>
      </c>
      <c r="E25" s="47"/>
      <c r="F25" s="47"/>
    </row>
    <row r="26" spans="1:6" ht="20.100000000000001" customHeight="1">
      <c r="A26" s="47"/>
      <c r="B26" s="47"/>
      <c r="C26" s="47"/>
      <c r="D26" s="47"/>
      <c r="E26" s="47"/>
      <c r="F26" s="47"/>
    </row>
    <row r="27" spans="1:6" ht="20.100000000000001" customHeight="1">
      <c r="A27" s="55" t="s">
        <v>1</v>
      </c>
      <c r="B27" s="55"/>
      <c r="C27" s="55"/>
      <c r="D27" s="55"/>
      <c r="E27" s="55"/>
      <c r="F27" s="47"/>
    </row>
    <row r="28" spans="1:6" ht="20.100000000000001" customHeight="1">
      <c r="A28" s="35">
        <v>40287</v>
      </c>
      <c r="B28" s="27" t="s">
        <v>48</v>
      </c>
      <c r="C28" s="27" t="s">
        <v>49</v>
      </c>
      <c r="D28" s="27">
        <v>22.81</v>
      </c>
      <c r="E28" s="48" t="s">
        <v>25</v>
      </c>
      <c r="F28" s="35">
        <v>40297</v>
      </c>
    </row>
    <row r="29" spans="1:6" ht="20.100000000000001" customHeight="1">
      <c r="A29" s="35"/>
      <c r="B29" s="27" t="s">
        <v>48</v>
      </c>
      <c r="C29" s="27" t="s">
        <v>79</v>
      </c>
      <c r="D29" s="27">
        <v>86.75</v>
      </c>
      <c r="E29" s="48"/>
      <c r="F29" s="35"/>
    </row>
    <row r="30" spans="1:6" ht="20.100000000000001" customHeight="1">
      <c r="A30" s="35">
        <v>40346</v>
      </c>
      <c r="B30" s="27" t="s">
        <v>48</v>
      </c>
      <c r="C30" s="27" t="s">
        <v>50</v>
      </c>
      <c r="D30" s="27">
        <v>47.04</v>
      </c>
      <c r="E30" s="48" t="s">
        <v>51</v>
      </c>
      <c r="F30" s="35">
        <v>40358</v>
      </c>
    </row>
    <row r="31" spans="1:6" ht="20.100000000000001" customHeight="1">
      <c r="A31" s="45">
        <v>40376</v>
      </c>
      <c r="B31" s="27" t="s">
        <v>48</v>
      </c>
      <c r="C31" s="46"/>
      <c r="D31" s="46">
        <v>39.82</v>
      </c>
      <c r="E31" s="57"/>
      <c r="F31" s="45"/>
    </row>
    <row r="32" spans="1:6" ht="20.100000000000001" customHeight="1">
      <c r="A32" s="45">
        <v>40407</v>
      </c>
      <c r="B32" s="27" t="s">
        <v>48</v>
      </c>
      <c r="C32" s="46"/>
      <c r="D32" s="46">
        <v>42.97</v>
      </c>
      <c r="E32" s="57"/>
      <c r="F32" s="45"/>
    </row>
    <row r="33" spans="1:6" ht="20.100000000000001" customHeight="1">
      <c r="A33" s="47"/>
      <c r="B33" s="47"/>
      <c r="C33" s="47"/>
      <c r="D33" s="47"/>
      <c r="E33" s="47"/>
      <c r="F33" s="47"/>
    </row>
    <row r="34" spans="1:6" ht="20.100000000000001" customHeight="1">
      <c r="A34" s="47"/>
      <c r="B34" s="47"/>
      <c r="C34" s="11" t="s">
        <v>2</v>
      </c>
      <c r="D34" s="40">
        <f>SUM(D28:D33)</f>
        <v>239.39</v>
      </c>
      <c r="E34" s="47"/>
      <c r="F34" s="47"/>
    </row>
  </sheetData>
  <mergeCells count="6">
    <mergeCell ref="A27:E27"/>
    <mergeCell ref="A13:E13"/>
    <mergeCell ref="A2:E2"/>
    <mergeCell ref="A1:E1"/>
    <mergeCell ref="A17:E17"/>
    <mergeCell ref="A22:E22"/>
  </mergeCells>
  <pageMargins left="0.70000004768371582" right="0.70000004768371582" top="0.75" bottom="0.75" header="0.30000001192092896" footer="0.30000001192092896"/>
  <pageSetup paperSize="0" orientation="portrait" useFirstPageNumber="1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"/>
  <sheetViews>
    <sheetView showGridLines="0" workbookViewId="0">
      <selection sqref="A1:F1"/>
    </sheetView>
  </sheetViews>
  <sheetFormatPr baseColWidth="10" defaultRowHeight="20.100000000000001" customHeight="1"/>
  <cols>
    <col min="1" max="1" width="10.625" style="1" bestFit="1" customWidth="1"/>
    <col min="2" max="2" width="14.875" style="1" customWidth="1"/>
    <col min="3" max="3" width="16.375" style="1" customWidth="1"/>
    <col min="4" max="5" width="10.125" style="1" customWidth="1"/>
    <col min="6" max="6" width="10.625" style="1" customWidth="1"/>
    <col min="7" max="256" width="10.25" style="1" customWidth="1"/>
  </cols>
  <sheetData>
    <row r="1" spans="1:6" ht="22.5" customHeight="1">
      <c r="A1" s="54" t="s">
        <v>73</v>
      </c>
      <c r="B1" s="54"/>
      <c r="C1" s="54"/>
      <c r="D1" s="54"/>
      <c r="E1" s="54"/>
      <c r="F1" s="54"/>
    </row>
    <row r="2" spans="1:6" ht="15" customHeight="1">
      <c r="A2" s="6"/>
      <c r="B2" s="6"/>
      <c r="C2" s="6"/>
      <c r="D2" s="6"/>
      <c r="E2" s="15"/>
      <c r="F2" s="6"/>
    </row>
    <row r="3" spans="1:6" ht="15" customHeight="1">
      <c r="A3" s="11" t="s">
        <v>3</v>
      </c>
      <c r="B3" s="11" t="s">
        <v>23</v>
      </c>
      <c r="C3" s="11" t="s">
        <v>5</v>
      </c>
      <c r="D3" s="11" t="s">
        <v>6</v>
      </c>
      <c r="E3" s="11" t="s">
        <v>7</v>
      </c>
      <c r="F3" s="11" t="s">
        <v>3</v>
      </c>
    </row>
    <row r="4" spans="1:6" ht="15" customHeight="1">
      <c r="A4" s="5">
        <v>40487</v>
      </c>
      <c r="B4" s="20" t="s">
        <v>75</v>
      </c>
      <c r="C4" s="6"/>
      <c r="D4" s="30">
        <v>896</v>
      </c>
      <c r="E4" s="50" t="s">
        <v>25</v>
      </c>
      <c r="F4" s="5">
        <v>40487</v>
      </c>
    </row>
    <row r="5" spans="1:6" ht="15" customHeight="1">
      <c r="A5" s="6"/>
      <c r="B5" s="11" t="s">
        <v>2</v>
      </c>
      <c r="C5" s="21" t="s">
        <v>68</v>
      </c>
      <c r="D5" s="32">
        <f>SUM(D4)</f>
        <v>896</v>
      </c>
      <c r="E5" s="15"/>
      <c r="F5" s="6"/>
    </row>
    <row r="6" spans="1:6" ht="15" customHeight="1">
      <c r="A6" s="16"/>
      <c r="B6" s="6"/>
      <c r="C6" s="6"/>
      <c r="D6" s="6"/>
      <c r="E6" s="15"/>
      <c r="F6" s="16"/>
    </row>
    <row r="7" spans="1:6" ht="15" customHeight="1">
      <c r="A7" s="6"/>
      <c r="B7" s="6"/>
      <c r="C7" s="6"/>
      <c r="D7" s="6"/>
      <c r="E7" s="15"/>
      <c r="F7" s="6"/>
    </row>
    <row r="8" spans="1:6" ht="15" customHeight="1">
      <c r="A8" s="6"/>
      <c r="B8" s="6"/>
      <c r="C8" s="6"/>
      <c r="D8" s="6"/>
      <c r="E8" s="15"/>
      <c r="F8" s="6"/>
    </row>
    <row r="9" spans="1:6" ht="15" customHeight="1">
      <c r="A9" s="6"/>
      <c r="B9" s="6"/>
      <c r="C9" s="6"/>
      <c r="D9" s="6"/>
      <c r="E9" s="15"/>
      <c r="F9" s="6"/>
    </row>
    <row r="10" spans="1:6" ht="15" customHeight="1">
      <c r="A10" s="6"/>
      <c r="B10" s="6"/>
      <c r="C10" s="6"/>
      <c r="D10" s="6"/>
      <c r="E10" s="15"/>
      <c r="F10" s="6"/>
    </row>
  </sheetData>
  <mergeCells count="1">
    <mergeCell ref="A1:F1"/>
  </mergeCells>
  <pageMargins left="0.70000004768371582" right="0.70000004768371582" top="0.75" bottom="0.75" header="0.30000001192092896" footer="0.30000001192092896"/>
  <pageSetup paperSize="0" orientation="portrait" useFirstPageNumber="1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SYNTHESE 2010</vt:lpstr>
      <vt:lpstr>Aménagement</vt:lpstr>
      <vt:lpstr>Fourn. Administratives</vt:lpstr>
      <vt:lpstr>Entretien &amp; Fournitures</vt:lpstr>
      <vt:lpstr>Formation &amp; Création</vt:lpstr>
      <vt:lpstr>Petits matériels</vt:lpstr>
      <vt:lpstr>SALON</vt:lpstr>
      <vt:lpstr>RSI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Lux' Hair</dc:creator>
  <cp:lastModifiedBy>Marianne</cp:lastModifiedBy>
  <dcterms:created xsi:type="dcterms:W3CDTF">2010-09-14T13:24:51Z</dcterms:created>
  <dcterms:modified xsi:type="dcterms:W3CDTF">2010-09-14T15:21:02Z</dcterms:modified>
</cp:coreProperties>
</file>